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421"/>
  <workbookPr autoCompressPictures="0"/>
  <bookViews>
    <workbookView xWindow="60" yWindow="0" windowWidth="36400" windowHeight="1818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F17" i="1"/>
  <c r="M18" i="1"/>
  <c r="M17" i="1"/>
  <c r="M16" i="1"/>
  <c r="F15" i="1"/>
  <c r="M14" i="1"/>
  <c r="M13" i="1"/>
  <c r="M12" i="1"/>
  <c r="M11" i="1"/>
  <c r="L10" i="1"/>
  <c r="F10" i="1"/>
  <c r="M10" i="1"/>
  <c r="M15" i="1"/>
</calcChain>
</file>

<file path=xl/sharedStrings.xml><?xml version="1.0" encoding="utf-8"?>
<sst xmlns="http://schemas.openxmlformats.org/spreadsheetml/2006/main" count="79" uniqueCount="54">
  <si>
    <t>Nội dung</t>
  </si>
  <si>
    <t>Theo thỏa thuận tài trợ đã ký</t>
  </si>
  <si>
    <t>Mục tiêu</t>
  </si>
  <si>
    <t xml:space="preserve">Dự kiến kết quả </t>
  </si>
  <si>
    <t>Kinh phí tiết kiệm</t>
  </si>
  <si>
    <t>Ghi chú</t>
  </si>
  <si>
    <t>Thời gian thực hiện</t>
  </si>
  <si>
    <t>Số lượng tham gia</t>
  </si>
  <si>
    <t>Địa điểm/nước</t>
  </si>
  <si>
    <t>A</t>
  </si>
  <si>
    <t>B</t>
  </si>
  <si>
    <t>11=4-10</t>
  </si>
  <si>
    <t>I</t>
  </si>
  <si>
    <t>2 ngày</t>
  </si>
  <si>
    <t>1 ngày</t>
  </si>
  <si>
    <t>II</t>
  </si>
  <si>
    <t>III</t>
  </si>
  <si>
    <t>TỔNG CỘNG</t>
  </si>
  <si>
    <t>Dự kiến thực hiện của đơn vị sau khi có phương án tiết kiệm</t>
  </si>
  <si>
    <t>Đoàn ra</t>
  </si>
  <si>
    <t>STT</t>
  </si>
  <si>
    <t>Hội thảo</t>
  </si>
  <si>
    <t>Đào tạo</t>
  </si>
  <si>
    <t>Kinh phí (VNĐ)</t>
  </si>
  <si>
    <t xml:space="preserve">RÀ SOÁT, TIẾT GIẢM CÁC HOẠT ĐỘNG HỘI THẢO, ĐÀO TẠO, ĐOÀN RA </t>
  </si>
  <si>
    <r>
      <rPr>
        <b/>
        <sz val="10"/>
        <rFont val="Times New Roman"/>
        <family val="1"/>
      </rPr>
      <t>Hội thảo khởi động dự án và thảo luận kế hoạch chi tiết triển khai dự án
Thời gian: 1 ngày
Số lượng khách mời dự kiến: 70 người tham dự bao gồm các chuyên gia trong nước và quốc tế, các cán bộ của các đơn vị liên quan tới lĩnh vực nghiên cứu ....
Địa điểm tổ chức: Hà Nội</t>
    </r>
  </si>
  <si>
    <t>HN</t>
  </si>
  <si>
    <r>
      <rPr>
        <b/>
        <sz val="10"/>
        <rFont val="Times New Roman"/>
        <family val="1"/>
      </rPr>
      <t>Hội thảo khoa học lựa chọn cấu hình của AOGCM cho khu vực Biển Đông và Việt Nam: Miền tính, độ phân giải, các sơ đồ tham số hoá,... 
Thời gian: 2 ngày trong khoảng tháng 7-10/2017
Số lượng khách mời dự kiến: 70 người tham dự bao gồm các chuyên gia trong nước và quốc tế, các cán bộ của các đơn vị liên quan tới lĩnh vực nghiên cứu ...
Địa điểm tổ chức: Hà Nội</t>
    </r>
  </si>
  <si>
    <t>Hội thảo về các phương án tổ hợp sản phẩm bão dự báo nhằm lựa chọn phương án tối ưu
Thời gian: 2 ngày. Địa điểm: Hà Nội
Số lượng khách mời dự kiến: 70 người tham dự bao gồm các chuyên gia trong nước và quốc tế, các cán bộ của các đơn vị liên quan tới lĩnh vực nghiên cứu ....</t>
  </si>
  <si>
    <t>Hội thảo tổng kết dự án, công bố sản phẩm dự án.
Thời gian: 1 ngày. Địa điểm: Hà Nội
Số lượng khách mời dự kiến: 70 người tham dự bao gồm các chuyên gia trong nước và quốc tế, các cán bộ của các đơn vị liên quan tới lĩnh vực nghiên cứu ....</t>
  </si>
  <si>
    <t>Bốn cán bộ trẻ được gửi đi đào tạo ở CSIRO về các nội dung khoa học: 1) Hệ thống mô hình AOGCM, 2) Công nghệ xử lý Pre-Pos Processing, 3) Kỹ thuật dò tìm xoáy, và 4) Phương pháp tổ hợp dự báo bão.  
Thời gian đào tạo: Ba tháng rưỡi (107 ngày)</t>
  </si>
  <si>
    <t>Ba nhà khoa học Việt Nam sang CSIRO làm việc, trao đổi khoa học với chuyên gia về các nội dung về 1) Hệ thống tự động hoá trong nghiệp vụ, và 2) Vấn đề khu vực hoá AOGCM cho vùng Biển Đông và Việt Nam
Thời gian: 4 tuần (30 ngày)</t>
  </si>
  <si>
    <t>107 ngày</t>
  </si>
  <si>
    <t>30 ngày</t>
  </si>
  <si>
    <t>CSIRO, Australia</t>
  </si>
  <si>
    <t>Giới thiệu dự án, xin ý kiến đóng góp từ các chuyên gia trong nước về vấn đề khu vực hoá mô hình cho vùng Biển Đông</t>
  </si>
  <si>
    <t>Trình bày các phương án, trao đổi khoa học, lấy ý kiến đóng góp từ các chuyên gia về cấu hình của mô hình khi áp dụng vào khu vực Biển Đông</t>
  </si>
  <si>
    <t>Trình bày các phương pháp dự kiến ứng dụng trong tổ hợp dự báo bão từ các sản phẩm dự báo thành phần, lấy ye kiến chuyên gia</t>
  </si>
  <si>
    <t>Công bố sản phẩm dự án, tổng kết dự án</t>
  </si>
  <si>
    <t>Đào tạo cán bộ trẻ để làm chủ hệ thống dự báo ở Việt Nam</t>
  </si>
  <si>
    <t>Trực tiếp làm việc trên hệ thống tính toán của CSIRO để cùng nhau giải quyết những vấn đề khoa học của dự án mà chuyên gia không có điều kiện ở lại lâu dài tại Việt Nam</t>
  </si>
  <si>
    <t>Tổng hợp những thông tin, ý kiến đóng góp của các chuyên gia. Phương án dự kiến khu vực hoá mô hình</t>
  </si>
  <si>
    <t>Tổng hợp ý kiến của các chuyên gia, các phương án dự kiến thiết lập cầu hình hệ thống mô hình cho quá trình thử nghiệm</t>
  </si>
  <si>
    <t>Các phương án dự kiến tổ hợp sản phẩm dự báo từ các dự báo thành phần</t>
  </si>
  <si>
    <t>Toàn bộ kết quả, sản phẩm dự án được công bố rộng rãi</t>
  </si>
  <si>
    <t>Các cán bộ đã được đào tạo, có khả năng làm chủ hệ thống</t>
  </si>
  <si>
    <t>Những kết quả thử nghiệm và đánh giá của các nhà khoa học Việt Nam và CSIRO</t>
  </si>
  <si>
    <t>Hội thảo là bắt buộc và cần thiết, tối thiểu 1 ngày, không thể cắt giảm. Tất cả các khoản chi cho Hội thản đã được cân nhắc kỹ càng và tuân thủ quy chế chi đã quy đinh.</t>
  </si>
  <si>
    <t>Việc đào tạo nguồn nhân lực là ưu tiên hàng đầu của dự án, vì đây là dự án chuyển giao công nghệ, cần có đội ngũ cán bộ trẻ được đào tạo, làm chủ công nghệ sau khi dự án kết thúc.</t>
  </si>
  <si>
    <t xml:space="preserve">Các nhà khoa học Việt Nam buộc phải sang làm việc cùng các chuyên gia ngay tại cơ quan của họ vì họ không có điều kiện ở Việt Nam quá lâu. Quá trình làm việc trực tiếp trên hệ thống siêu máy tính của CSIRO sẽ giúp thúc đẩy nhanh những thí nghiệm số phức tạp mà ở Việt Nam chưa đủ điều kiện đáp ứng. </t>
  </si>
  <si>
    <t>Đơn vị: Trường Đại học Khoa học Tự nhiên</t>
  </si>
  <si>
    <t>Tên Tiểu Dự án:Tiếp thu và làm chủ công nghệ dự báo bão hạn mùa bằng mô hình động lực, phục vụ công tác bảo đảm an toàn cho các hoạt động kinh tế - xã hội và an ninh trên khu vực Biển Đông - Việt Nam</t>
  </si>
  <si>
    <t>Số Thỏa thuận tài trợ:17/FIRST/1a/VNU2</t>
  </si>
  <si>
    <t>Thuộc Tiểu hợp phần: ??? - Dự án FIRST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</si>
</sst>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5" x14ac:knownFonts="1">
    <font>
      <sz val="11"/>
      <color theme="1"/>
      <name val="Calibri"/>
      <family val="2"/>
      <scheme val="minor"/>
    </font>
    <font>
      <sz val="11"/>
      <color theme="1"/>
      <name val="Calibri"/>
      <family val="2"/>
      <scheme val="minor"/>
    </font>
    <font>
      <sz val="14"/>
      <name val="Times New Roman"/>
      <family val="1"/>
    </font>
    <font>
      <b/>
      <sz val="11"/>
      <name val="Times New Roman"/>
      <family val="1"/>
    </font>
    <font>
      <b/>
      <i/>
      <sz val="11"/>
      <name val="Times New Roman"/>
      <family val="1"/>
    </font>
    <font>
      <b/>
      <sz val="10"/>
      <name val="Times New Roman"/>
      <family val="1"/>
    </font>
    <font>
      <sz val="10"/>
      <name val="Times New Roman"/>
      <family val="1"/>
    </font>
    <font>
      <b/>
      <sz val="11"/>
      <color rgb="FFFF0000"/>
      <name val="Times New Roman"/>
      <family val="1"/>
    </font>
    <font>
      <b/>
      <sz val="14"/>
      <name val="Times New Roman"/>
      <family val="1"/>
    </font>
    <font>
      <b/>
      <sz val="10"/>
      <name val="Times New Roman"/>
      <family val="1"/>
      <charset val="163"/>
    </font>
    <font>
      <i/>
      <sz val="12"/>
      <name val="Times New Roman"/>
      <family val="1"/>
    </font>
    <font>
      <i/>
      <sz val="14"/>
      <name val="Times New Roman"/>
      <family val="1"/>
    </font>
    <font>
      <b/>
      <i/>
      <sz val="12"/>
      <color theme="1"/>
      <name val="Times New Roman"/>
      <family val="1"/>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8">
    <xf numFmtId="0" fontId="0" fillId="0" borderId="0" xfId="0"/>
    <xf numFmtId="0" fontId="2" fillId="0" borderId="0" xfId="0" applyFont="1"/>
    <xf numFmtId="0" fontId="2"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65" fontId="5" fillId="0" borderId="1" xfId="0" applyNumberFormat="1" applyFont="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65" fontId="6" fillId="0" borderId="1" xfId="1" applyNumberFormat="1"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165" fontId="6" fillId="0" borderId="1" xfId="1" applyNumberFormat="1" applyFont="1" applyBorder="1" applyAlignment="1">
      <alignment vertical="center" wrapText="1"/>
    </xf>
    <xf numFmtId="164" fontId="6" fillId="0" borderId="1" xfId="1" applyFont="1" applyBorder="1" applyAlignment="1">
      <alignment vertical="center" wrapText="1"/>
    </xf>
    <xf numFmtId="0" fontId="5" fillId="0" borderId="1" xfId="0" applyFont="1" applyBorder="1" applyAlignment="1">
      <alignment vertical="center" wrapText="1"/>
    </xf>
    <xf numFmtId="164" fontId="5" fillId="0" borderId="1" xfId="1" applyFont="1" applyBorder="1" applyAlignment="1">
      <alignment vertical="center" wrapText="1"/>
    </xf>
    <xf numFmtId="0" fontId="5" fillId="0" borderId="1" xfId="0" applyFont="1" applyBorder="1" applyAlignment="1">
      <alignment horizontal="justify" vertical="center" wrapText="1"/>
    </xf>
    <xf numFmtId="165" fontId="5" fillId="0" borderId="1" xfId="1" applyNumberFormat="1" applyFont="1" applyBorder="1" applyAlignment="1">
      <alignment vertical="center" wrapText="1"/>
    </xf>
    <xf numFmtId="165" fontId="5"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vertical="center" wrapText="1"/>
    </xf>
    <xf numFmtId="165" fontId="9" fillId="0" borderId="1" xfId="1" applyNumberFormat="1" applyFont="1" applyBorder="1" applyAlignment="1">
      <alignment vertical="center" wrapText="1"/>
    </xf>
    <xf numFmtId="164" fontId="9" fillId="0" borderId="1" xfId="1" applyFont="1" applyBorder="1" applyAlignment="1">
      <alignment vertical="center" wrapText="1"/>
    </xf>
    <xf numFmtId="165" fontId="9" fillId="0" borderId="1" xfId="1" applyNumberFormat="1" applyFont="1" applyBorder="1" applyAlignment="1">
      <alignment horizontal="center" vertical="center" wrapText="1"/>
    </xf>
    <xf numFmtId="0" fontId="9" fillId="0" borderId="0" xfId="0" applyFont="1" applyAlignment="1">
      <alignment vertical="center" wrapText="1"/>
    </xf>
    <xf numFmtId="0" fontId="2" fillId="0" borderId="0" xfId="0" applyFont="1" applyAlignment="1">
      <alignment horizontal="center"/>
    </xf>
    <xf numFmtId="0" fontId="9" fillId="0" borderId="1" xfId="0" applyFont="1" applyBorder="1" applyAlignment="1">
      <alignment horizontal="center" vertical="center" wrapText="1"/>
    </xf>
    <xf numFmtId="0" fontId="0" fillId="0" borderId="0" xfId="0" applyAlignment="1">
      <alignment horizontal="center"/>
    </xf>
    <xf numFmtId="0" fontId="11" fillId="0" borderId="0" xfId="0" applyFont="1"/>
    <xf numFmtId="3" fontId="12" fillId="0" borderId="1" xfId="0" applyNumberFormat="1" applyFont="1" applyFill="1" applyBorder="1" applyAlignment="1">
      <alignment horizontal="right" vertical="center" wrapText="1"/>
    </xf>
    <xf numFmtId="0" fontId="8" fillId="0" borderId="0" xfId="0" applyFont="1" applyAlignment="1">
      <alignment horizontal="center"/>
    </xf>
    <xf numFmtId="0" fontId="3"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49" fontId="6" fillId="0" borderId="1" xfId="1" applyNumberFormat="1" applyFont="1" applyBorder="1" applyAlignment="1">
      <alignment vertical="center" wrapText="1"/>
    </xf>
    <xf numFmtId="0" fontId="10" fillId="0" borderId="0" xfId="0" applyFont="1" applyAlignment="1">
      <alignment horizontal="center"/>
    </xf>
  </cellXfs>
  <cellStyles count="3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B1" zoomScale="125" zoomScaleNormal="125" zoomScalePageLayoutView="125" workbookViewId="0">
      <selection activeCell="A2" sqref="A2:N5"/>
    </sheetView>
  </sheetViews>
  <sheetFormatPr baseColWidth="10" defaultColWidth="8.83203125" defaultRowHeight="14" x14ac:dyDescent="0"/>
  <cols>
    <col min="1" max="1" width="7.6640625" style="29" customWidth="1"/>
    <col min="2" max="2" width="34.83203125" customWidth="1"/>
    <col min="3" max="3" width="9.1640625" customWidth="1"/>
    <col min="4" max="4" width="8.5" customWidth="1"/>
    <col min="5" max="5" width="9" customWidth="1"/>
    <col min="6" max="6" width="11.33203125" customWidth="1"/>
    <col min="7" max="7" width="18.83203125" customWidth="1"/>
    <col min="8" max="8" width="18.33203125" customWidth="1"/>
    <col min="9" max="9" width="12" customWidth="1"/>
    <col min="10" max="10" width="12.5" customWidth="1"/>
    <col min="11" max="11" width="11.83203125" customWidth="1"/>
    <col min="12" max="12" width="13.1640625" customWidth="1"/>
    <col min="13" max="13" width="14.6640625" customWidth="1"/>
    <col min="14" max="14" width="25.83203125" customWidth="1"/>
  </cols>
  <sheetData>
    <row r="1" spans="1:14" s="1" customFormat="1" ht="28.5" customHeight="1">
      <c r="A1" s="32" t="s">
        <v>24</v>
      </c>
      <c r="B1" s="32"/>
      <c r="C1" s="32"/>
      <c r="D1" s="32"/>
      <c r="E1" s="32"/>
      <c r="F1" s="32"/>
      <c r="G1" s="32"/>
      <c r="H1" s="32"/>
      <c r="I1" s="32"/>
      <c r="J1" s="32"/>
      <c r="K1" s="32"/>
      <c r="L1" s="32"/>
      <c r="M1" s="32"/>
      <c r="N1" s="32"/>
    </row>
    <row r="2" spans="1:14" s="30" customFormat="1" ht="16">
      <c r="A2" s="37" t="s">
        <v>50</v>
      </c>
      <c r="B2" s="37"/>
      <c r="C2" s="37"/>
      <c r="D2" s="37"/>
      <c r="E2" s="37"/>
      <c r="F2" s="37"/>
      <c r="G2" s="37"/>
      <c r="H2" s="37"/>
      <c r="I2" s="37"/>
      <c r="J2" s="37"/>
      <c r="K2" s="37"/>
      <c r="L2" s="37"/>
      <c r="M2" s="37"/>
      <c r="N2" s="37"/>
    </row>
    <row r="3" spans="1:14" s="30" customFormat="1" ht="16">
      <c r="A3" s="37" t="s">
        <v>51</v>
      </c>
      <c r="B3" s="37"/>
      <c r="C3" s="37"/>
      <c r="D3" s="37"/>
      <c r="E3" s="37"/>
      <c r="F3" s="37"/>
      <c r="G3" s="37"/>
      <c r="H3" s="37"/>
      <c r="I3" s="37"/>
      <c r="J3" s="37"/>
      <c r="K3" s="37"/>
      <c r="L3" s="37"/>
      <c r="M3" s="37"/>
      <c r="N3" s="37"/>
    </row>
    <row r="4" spans="1:14" s="30" customFormat="1" ht="16">
      <c r="A4" s="37" t="s">
        <v>52</v>
      </c>
      <c r="B4" s="37"/>
      <c r="C4" s="37"/>
      <c r="D4" s="37"/>
      <c r="E4" s="37"/>
      <c r="F4" s="37"/>
      <c r="G4" s="37"/>
      <c r="H4" s="37"/>
      <c r="I4" s="37"/>
      <c r="J4" s="37"/>
      <c r="K4" s="37"/>
      <c r="L4" s="37"/>
      <c r="M4" s="37"/>
      <c r="N4" s="37"/>
    </row>
    <row r="5" spans="1:14" s="30" customFormat="1" ht="16">
      <c r="A5" s="37" t="s">
        <v>53</v>
      </c>
      <c r="B5" s="37"/>
      <c r="C5" s="37"/>
      <c r="D5" s="37"/>
      <c r="E5" s="37"/>
      <c r="F5" s="37"/>
      <c r="G5" s="37"/>
      <c r="H5" s="37"/>
      <c r="I5" s="37"/>
      <c r="J5" s="37"/>
      <c r="K5" s="37"/>
      <c r="L5" s="37"/>
      <c r="M5" s="37"/>
      <c r="N5" s="37"/>
    </row>
    <row r="6" spans="1:14" s="1" customFormat="1" ht="16">
      <c r="A6" s="27"/>
    </row>
    <row r="7" spans="1:14" s="2" customFormat="1" ht="34.5" customHeight="1">
      <c r="A7" s="33" t="s">
        <v>20</v>
      </c>
      <c r="B7" s="33" t="s">
        <v>0</v>
      </c>
      <c r="C7" s="33" t="s">
        <v>1</v>
      </c>
      <c r="D7" s="33"/>
      <c r="E7" s="33"/>
      <c r="F7" s="33"/>
      <c r="G7" s="34" t="s">
        <v>2</v>
      </c>
      <c r="H7" s="34" t="s">
        <v>3</v>
      </c>
      <c r="I7" s="35" t="s">
        <v>18</v>
      </c>
      <c r="J7" s="35"/>
      <c r="K7" s="35"/>
      <c r="L7" s="35"/>
      <c r="M7" s="35" t="s">
        <v>4</v>
      </c>
      <c r="N7" s="35" t="s">
        <v>5</v>
      </c>
    </row>
    <row r="8" spans="1:14" s="1" customFormat="1" ht="39">
      <c r="A8" s="33"/>
      <c r="B8" s="33"/>
      <c r="C8" s="19" t="s">
        <v>6</v>
      </c>
      <c r="D8" s="19" t="s">
        <v>7</v>
      </c>
      <c r="E8" s="19" t="s">
        <v>8</v>
      </c>
      <c r="F8" s="19" t="s">
        <v>23</v>
      </c>
      <c r="G8" s="34"/>
      <c r="H8" s="34"/>
      <c r="I8" s="19" t="s">
        <v>6</v>
      </c>
      <c r="J8" s="19" t="s">
        <v>7</v>
      </c>
      <c r="K8" s="19" t="s">
        <v>8</v>
      </c>
      <c r="L8" s="19" t="s">
        <v>23</v>
      </c>
      <c r="M8" s="35"/>
      <c r="N8" s="35"/>
    </row>
    <row r="9" spans="1:14" s="1" customFormat="1" ht="20" customHeight="1">
      <c r="A9" s="21" t="s">
        <v>9</v>
      </c>
      <c r="B9" s="20" t="s">
        <v>10</v>
      </c>
      <c r="C9" s="19">
        <v>1</v>
      </c>
      <c r="D9" s="19">
        <v>2</v>
      </c>
      <c r="E9" s="19">
        <v>3</v>
      </c>
      <c r="F9" s="19">
        <v>4</v>
      </c>
      <c r="G9" s="19">
        <v>5</v>
      </c>
      <c r="H9" s="19">
        <v>6</v>
      </c>
      <c r="I9" s="19">
        <v>7</v>
      </c>
      <c r="J9" s="19">
        <v>8</v>
      </c>
      <c r="K9" s="19">
        <v>9</v>
      </c>
      <c r="L9" s="19">
        <v>10</v>
      </c>
      <c r="M9" s="19" t="s">
        <v>11</v>
      </c>
      <c r="N9" s="19">
        <v>12</v>
      </c>
    </row>
    <row r="10" spans="1:14" s="6" customFormat="1" ht="18" customHeight="1">
      <c r="A10" s="3" t="s">
        <v>12</v>
      </c>
      <c r="B10" s="4" t="s">
        <v>21</v>
      </c>
      <c r="C10" s="3"/>
      <c r="D10" s="3"/>
      <c r="E10" s="3"/>
      <c r="F10" s="5">
        <f>SUM(F11:F14)</f>
        <v>169300000</v>
      </c>
      <c r="G10" s="3"/>
      <c r="H10" s="3"/>
      <c r="I10" s="3"/>
      <c r="J10" s="3"/>
      <c r="K10" s="3"/>
      <c r="L10" s="5">
        <f>SUM(L11:L14)</f>
        <v>169300000</v>
      </c>
      <c r="M10" s="5">
        <f>SUM(M11:M14)</f>
        <v>0</v>
      </c>
      <c r="N10" s="3"/>
    </row>
    <row r="11" spans="1:14" s="10" customFormat="1" ht="102" customHeight="1">
      <c r="A11" s="7">
        <v>1</v>
      </c>
      <c r="B11" s="8" t="s">
        <v>25</v>
      </c>
      <c r="C11" s="7" t="s">
        <v>14</v>
      </c>
      <c r="D11" s="7">
        <v>70</v>
      </c>
      <c r="E11" s="7" t="s">
        <v>26</v>
      </c>
      <c r="F11" s="31">
        <v>31550000</v>
      </c>
      <c r="G11" s="7" t="s">
        <v>35</v>
      </c>
      <c r="H11" s="7" t="s">
        <v>41</v>
      </c>
      <c r="I11" s="7" t="s">
        <v>14</v>
      </c>
      <c r="J11" s="7">
        <v>70</v>
      </c>
      <c r="K11" s="7" t="s">
        <v>26</v>
      </c>
      <c r="L11" s="31">
        <v>31550000</v>
      </c>
      <c r="M11" s="9">
        <f>F11-L11</f>
        <v>0</v>
      </c>
      <c r="N11" s="7" t="s">
        <v>47</v>
      </c>
    </row>
    <row r="12" spans="1:14" s="10" customFormat="1" ht="136" customHeight="1">
      <c r="A12" s="7">
        <v>2</v>
      </c>
      <c r="B12" s="8" t="s">
        <v>27</v>
      </c>
      <c r="C12" s="7" t="s">
        <v>13</v>
      </c>
      <c r="D12" s="7">
        <v>70</v>
      </c>
      <c r="E12" s="7" t="s">
        <v>26</v>
      </c>
      <c r="F12" s="31">
        <v>53100000</v>
      </c>
      <c r="G12" s="13" t="s">
        <v>36</v>
      </c>
      <c r="H12" s="13" t="s">
        <v>42</v>
      </c>
      <c r="I12" s="7" t="s">
        <v>13</v>
      </c>
      <c r="J12" s="7">
        <v>70</v>
      </c>
      <c r="K12" s="7" t="s">
        <v>26</v>
      </c>
      <c r="L12" s="31">
        <v>53100000</v>
      </c>
      <c r="M12" s="9">
        <f t="shared" ref="M12:M18" si="0">F12-L12</f>
        <v>0</v>
      </c>
      <c r="N12" s="13" t="s">
        <v>47</v>
      </c>
    </row>
    <row r="13" spans="1:14" s="10" customFormat="1" ht="84">
      <c r="A13" s="7">
        <v>3</v>
      </c>
      <c r="B13" s="8" t="s">
        <v>28</v>
      </c>
      <c r="C13" s="7" t="s">
        <v>13</v>
      </c>
      <c r="D13" s="7">
        <v>70</v>
      </c>
      <c r="E13" s="7" t="s">
        <v>26</v>
      </c>
      <c r="F13" s="12">
        <v>53100000</v>
      </c>
      <c r="G13" s="13" t="s">
        <v>37</v>
      </c>
      <c r="H13" s="13" t="s">
        <v>43</v>
      </c>
      <c r="I13" s="7" t="s">
        <v>13</v>
      </c>
      <c r="J13" s="7">
        <v>70</v>
      </c>
      <c r="K13" s="7" t="s">
        <v>26</v>
      </c>
      <c r="L13" s="12">
        <v>53100000</v>
      </c>
      <c r="M13" s="9">
        <f t="shared" si="0"/>
        <v>0</v>
      </c>
      <c r="N13" s="13" t="s">
        <v>47</v>
      </c>
    </row>
    <row r="14" spans="1:14" s="10" customFormat="1" ht="78" customHeight="1">
      <c r="A14" s="7">
        <v>4</v>
      </c>
      <c r="B14" s="8" t="s">
        <v>29</v>
      </c>
      <c r="C14" s="7" t="s">
        <v>14</v>
      </c>
      <c r="D14" s="7">
        <v>70</v>
      </c>
      <c r="E14" s="7" t="s">
        <v>26</v>
      </c>
      <c r="F14" s="12">
        <v>31550000</v>
      </c>
      <c r="G14" s="13" t="s">
        <v>38</v>
      </c>
      <c r="H14" s="13" t="s">
        <v>44</v>
      </c>
      <c r="I14" s="7" t="s">
        <v>14</v>
      </c>
      <c r="J14" s="7">
        <v>70</v>
      </c>
      <c r="K14" s="7" t="s">
        <v>26</v>
      </c>
      <c r="L14" s="12">
        <v>31550000</v>
      </c>
      <c r="M14" s="9">
        <f t="shared" si="0"/>
        <v>0</v>
      </c>
      <c r="N14" s="13" t="s">
        <v>47</v>
      </c>
    </row>
    <row r="15" spans="1:14" s="6" customFormat="1" ht="17" customHeight="1">
      <c r="A15" s="3" t="s">
        <v>15</v>
      </c>
      <c r="B15" s="14" t="s">
        <v>22</v>
      </c>
      <c r="C15" s="14"/>
      <c r="D15" s="14"/>
      <c r="E15" s="14"/>
      <c r="F15" s="5">
        <f>SUM(F16:F16)</f>
        <v>1419756002.8000002</v>
      </c>
      <c r="G15" s="3"/>
      <c r="H15" s="3"/>
      <c r="I15" s="14"/>
      <c r="J15" s="14"/>
      <c r="K15" s="14"/>
      <c r="L15" s="5">
        <f>SUM(L16:L16)</f>
        <v>1419756002.8000002</v>
      </c>
      <c r="M15" s="5">
        <f>SUM(M16:M16)</f>
        <v>0</v>
      </c>
      <c r="N15" s="15"/>
    </row>
    <row r="16" spans="1:14" s="10" customFormat="1" ht="85" customHeight="1">
      <c r="A16" s="7">
        <v>1</v>
      </c>
      <c r="B16" s="8" t="s">
        <v>30</v>
      </c>
      <c r="C16" s="7" t="s">
        <v>32</v>
      </c>
      <c r="D16" s="7">
        <v>4</v>
      </c>
      <c r="E16" s="7" t="s">
        <v>34</v>
      </c>
      <c r="F16" s="12">
        <v>1419756002.8000002</v>
      </c>
      <c r="G16" s="13" t="s">
        <v>39</v>
      </c>
      <c r="H16" s="13" t="s">
        <v>45</v>
      </c>
      <c r="I16" s="7" t="s">
        <v>32</v>
      </c>
      <c r="J16" s="7">
        <v>4</v>
      </c>
      <c r="K16" s="7" t="s">
        <v>34</v>
      </c>
      <c r="L16" s="12">
        <v>1419756002.8000002</v>
      </c>
      <c r="M16" s="9">
        <f t="shared" si="0"/>
        <v>0</v>
      </c>
      <c r="N16" s="13" t="s">
        <v>48</v>
      </c>
    </row>
    <row r="17" spans="1:14" s="26" customFormat="1" ht="22" customHeight="1">
      <c r="A17" s="28" t="s">
        <v>16</v>
      </c>
      <c r="B17" s="22" t="s">
        <v>19</v>
      </c>
      <c r="C17" s="22"/>
      <c r="D17" s="22"/>
      <c r="E17" s="22"/>
      <c r="F17" s="23">
        <f>SUM(F18)</f>
        <v>156900000</v>
      </c>
      <c r="G17" s="24"/>
      <c r="H17" s="24"/>
      <c r="I17" s="24"/>
      <c r="J17" s="24"/>
      <c r="K17" s="24"/>
      <c r="L17" s="23"/>
      <c r="M17" s="25">
        <f t="shared" si="0"/>
        <v>156900000</v>
      </c>
      <c r="N17" s="24"/>
    </row>
    <row r="18" spans="1:14" s="10" customFormat="1" ht="117" customHeight="1">
      <c r="A18" s="7"/>
      <c r="B18" s="11" t="s">
        <v>31</v>
      </c>
      <c r="C18" s="7" t="s">
        <v>33</v>
      </c>
      <c r="D18" s="7">
        <v>3</v>
      </c>
      <c r="E18" s="7" t="s">
        <v>34</v>
      </c>
      <c r="F18" s="12">
        <v>156900000</v>
      </c>
      <c r="G18" s="13" t="s">
        <v>40</v>
      </c>
      <c r="H18" s="13" t="s">
        <v>46</v>
      </c>
      <c r="I18" s="7" t="s">
        <v>33</v>
      </c>
      <c r="J18" s="7">
        <v>3</v>
      </c>
      <c r="K18" s="7" t="s">
        <v>34</v>
      </c>
      <c r="L18" s="12">
        <v>156900000</v>
      </c>
      <c r="M18" s="9">
        <f t="shared" si="0"/>
        <v>0</v>
      </c>
      <c r="N18" s="36" t="s">
        <v>49</v>
      </c>
    </row>
    <row r="19" spans="1:14" s="6" customFormat="1" ht="19" customHeight="1">
      <c r="A19" s="3"/>
      <c r="B19" s="16" t="s">
        <v>17</v>
      </c>
      <c r="C19" s="16"/>
      <c r="D19" s="16"/>
      <c r="E19" s="16"/>
      <c r="F19" s="17"/>
      <c r="G19" s="17"/>
      <c r="H19" s="17"/>
      <c r="I19" s="17"/>
      <c r="J19" s="17"/>
      <c r="K19" s="17"/>
      <c r="L19" s="17"/>
      <c r="M19" s="18"/>
      <c r="N19" s="15"/>
    </row>
  </sheetData>
  <mergeCells count="13">
    <mergeCell ref="A1:N1"/>
    <mergeCell ref="A2:N2"/>
    <mergeCell ref="A7:A8"/>
    <mergeCell ref="B7:B8"/>
    <mergeCell ref="C7:F7"/>
    <mergeCell ref="G7:G8"/>
    <mergeCell ref="H7:H8"/>
    <mergeCell ref="I7:L7"/>
    <mergeCell ref="M7:M8"/>
    <mergeCell ref="N7:N8"/>
    <mergeCell ref="A3:N3"/>
    <mergeCell ref="A4:N4"/>
    <mergeCell ref="A5:N5"/>
  </mergeCells>
  <pageMargins left="0.26" right="0.2" top="0.35" bottom="0.19" header="0.3" footer="0.3"/>
  <pageSetup scale="8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tanpv</cp:lastModifiedBy>
  <cp:lastPrinted>2017-11-02T08:45:17Z</cp:lastPrinted>
  <dcterms:created xsi:type="dcterms:W3CDTF">2017-10-27T03:49:50Z</dcterms:created>
  <dcterms:modified xsi:type="dcterms:W3CDTF">2017-11-15T16:13:07Z</dcterms:modified>
</cp:coreProperties>
</file>